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9032" windowHeight="9708" activeTab="0"/>
  </bookViews>
  <sheets>
    <sheet name="Flyer" sheetId="1" r:id="rId1"/>
    <sheet name="Notes" sheetId="2" r:id="rId2"/>
  </sheets>
  <definedNames/>
  <calcPr fullCalcOnLoad="1"/>
</workbook>
</file>

<file path=xl/sharedStrings.xml><?xml version="1.0" encoding="utf-8"?>
<sst xmlns="http://schemas.openxmlformats.org/spreadsheetml/2006/main" count="59" uniqueCount="50">
  <si>
    <t>How Much Is That Leak</t>
  </si>
  <si>
    <t>Costing You?</t>
  </si>
  <si>
    <t>Water Used By The Average Person</t>
  </si>
  <si>
    <t>Per Day</t>
  </si>
  <si>
    <t>Per Week</t>
  </si>
  <si>
    <t>Per Month</t>
  </si>
  <si>
    <t>Per Year</t>
  </si>
  <si>
    <t>Water Leaked From a Slow Drip</t>
  </si>
  <si>
    <t>Water From a Stuck Flapper</t>
  </si>
  <si>
    <t>Gallons</t>
  </si>
  <si>
    <t>Per Hour</t>
  </si>
  <si>
    <t>Water Cost Per Hundred Cubic Feet</t>
  </si>
  <si>
    <t>Water Cost Per Gallon</t>
  </si>
  <si>
    <t>Cost</t>
  </si>
  <si>
    <t>Leaks account for approximately 1/7th of the water</t>
  </si>
  <si>
    <t>used in the average home.  Often leaks are silent,</t>
  </si>
  <si>
    <t xml:space="preserve">occurring without the homeowner's knowledge.  </t>
  </si>
  <si>
    <t>The leaks are like a hidden tax.</t>
  </si>
  <si>
    <t>Not counting water leaks or irrigation, the</t>
  </si>
  <si>
    <t>average person uses 58.8 gallons of water</t>
  </si>
  <si>
    <t>per day according to the American Water</t>
  </si>
  <si>
    <t>Works Association.</t>
  </si>
  <si>
    <t>Repairs Do Not Cost,</t>
  </si>
  <si>
    <t>Leaks Do</t>
  </si>
  <si>
    <t>Notes:</t>
  </si>
  <si>
    <t>Many water leaks are inexpensive.  Some are not.  This flyer helps highlight</t>
  </si>
  <si>
    <t>the potential cost of a water leak.  It's more than many people think because</t>
  </si>
  <si>
    <t>it is a hidden cost.</t>
  </si>
  <si>
    <t>Water Leaked From a 1/32" Leak (60 psi)</t>
  </si>
  <si>
    <t>Leak repairs are investments with a financial return.  Large leaks generate a</t>
  </si>
  <si>
    <t>fast return.  Small leaks take longer, but still generate a better return than</t>
  </si>
  <si>
    <t>most financial investments today.</t>
  </si>
  <si>
    <t>The file is locked, except for the water cost (cell H26) and rows containing</t>
  </si>
  <si>
    <t>company information (rows 41 to 45).  The file is not password protected, so</t>
  </si>
  <si>
    <t>you can remove the protection and modify other cells.</t>
  </si>
  <si>
    <t xml:space="preserve">Enter local water rates for the marginal cost per hundred cubic feet of water </t>
  </si>
  <si>
    <t>in cell H26.  Change the red text to match your company information and</t>
  </si>
  <si>
    <t>add your logo.</t>
  </si>
  <si>
    <t>Provide plumbers with copies to give to homeowners when a water leak is</t>
  </si>
  <si>
    <t>In addition, many municipal water departments will reimburse part of a leak</t>
  </si>
  <si>
    <t>repair when a consumer presents the repair bill and the water bill for the</t>
  </si>
  <si>
    <t>month before and after the repair.</t>
  </si>
  <si>
    <t>Clearly, the notion of a flapper remaining stuck for months is ridiculous, so</t>
  </si>
  <si>
    <t>it is not shown.  However, it is possible for a flapper to remain stuck for a</t>
  </si>
  <si>
    <t>day or more.</t>
  </si>
  <si>
    <t>found.  The flyer helps the homeowner feel proceed with and feel better about</t>
  </si>
  <si>
    <t>the repair decision.</t>
  </si>
  <si>
    <t xml:space="preserve">  </t>
  </si>
  <si>
    <t>The file is locked, except for the water cost (cell H26).</t>
  </si>
  <si>
    <t>Enter local water rates for the marginal cost per hundred cubic feet of water in cell H26.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</si>
</sst>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$&quot;#,##0.000_);[Red]\(&quot;$&quot;#,##0.000\)"/>
    <numFmt numFmtId="167" formatCode="&quot;$&quot;#,##0.0000_);[Red]\(&quot;$&quot;#,##0.0000\)"/>
    <numFmt numFmtId="168" formatCode="&quot;$&quot;#,##0.00000_);[Red]\(&quot;$&quot;#,##0.00000\)"/>
    <numFmt numFmtId="169" formatCode="_(&quot;$&quot;* #,##0.000_);_(&quot;$&quot;* \(#,##0.000\);_(&quot;$&quot;* &quot;-&quot;??_);_(@_)"/>
    <numFmt numFmtId="170" formatCode="_(&quot;$&quot;* #,##0.0000_);_(&quot;$&quot;* \(#,##0.0000\);_(&quot;$&quot;* &quot;-&quot;??_);_(@_)"/>
  </numFmts>
  <fonts count="11">
    <font>
      <sz val="10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1"/>
      <color indexed="9"/>
      <name val="Arial"/>
      <family val="2"/>
    </font>
    <font>
      <u val="single"/>
      <sz val="11"/>
      <name val="Arial"/>
      <family val="0"/>
    </font>
    <font>
      <i/>
      <sz val="11"/>
      <name val="Arial"/>
      <family val="2"/>
    </font>
    <font>
      <b/>
      <sz val="25"/>
      <name val="Verdana"/>
      <family val="2"/>
    </font>
    <font>
      <b/>
      <sz val="10"/>
      <color indexed="10"/>
      <name val="Arial"/>
      <family val="2"/>
    </font>
    <font>
      <sz val="6"/>
      <name val="Arial"/>
      <family val="0"/>
    </font>
    <font>
      <b/>
      <sz val="18"/>
      <name val="Verdana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165" fontId="2" fillId="0" borderId="0" xfId="15" applyNumberFormat="1" applyFont="1" applyAlignment="1">
      <alignment/>
    </xf>
    <xf numFmtId="44" fontId="2" fillId="0" borderId="0" xfId="17" applyFont="1" applyAlignment="1">
      <alignment/>
    </xf>
    <xf numFmtId="170" fontId="2" fillId="0" borderId="0" xfId="17" applyNumberFormat="1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44" fontId="2" fillId="0" borderId="0" xfId="17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3" fillId="2" borderId="0" xfId="0" applyFont="1" applyFill="1" applyAlignment="1">
      <alignment horizontal="center"/>
    </xf>
    <xf numFmtId="0" fontId="0" fillId="0" borderId="0" xfId="0" applyFill="1" applyAlignment="1" applyProtection="1">
      <alignment/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6"/>
  <sheetViews>
    <sheetView tabSelected="1" workbookViewId="0" topLeftCell="A13">
      <selection activeCell="G28" sqref="G28"/>
    </sheetView>
  </sheetViews>
  <sheetFormatPr defaultColWidth="9.140625" defaultRowHeight="12.75"/>
  <cols>
    <col min="1" max="1" width="0.71875" style="0" customWidth="1"/>
    <col min="5" max="5" width="11.7109375" style="0" customWidth="1"/>
    <col min="6" max="6" width="9.8515625" style="0" customWidth="1"/>
    <col min="7" max="7" width="9.28125" style="0" bestFit="1" customWidth="1"/>
    <col min="8" max="8" width="10.28125" style="0" bestFit="1" customWidth="1"/>
    <col min="9" max="9" width="11.28125" style="0" bestFit="1" customWidth="1"/>
    <col min="10" max="10" width="11.8515625" style="0" customWidth="1"/>
    <col min="11" max="11" width="0.71875" style="0" customWidth="1"/>
  </cols>
  <sheetData>
    <row r="1" ht="21.75">
      <c r="B1" s="13" t="s">
        <v>0</v>
      </c>
    </row>
    <row r="2" ht="21.75">
      <c r="B2" s="13" t="s">
        <v>1</v>
      </c>
    </row>
    <row r="4" ht="15">
      <c r="B4" s="14" t="s">
        <v>14</v>
      </c>
    </row>
    <row r="5" ht="15">
      <c r="B5" s="14" t="s">
        <v>15</v>
      </c>
    </row>
    <row r="6" ht="15">
      <c r="B6" s="14" t="s">
        <v>16</v>
      </c>
    </row>
    <row r="7" ht="15">
      <c r="B7" s="14" t="s">
        <v>17</v>
      </c>
    </row>
    <row r="8" ht="12.75">
      <c r="B8" s="15"/>
    </row>
    <row r="9" ht="15">
      <c r="B9" s="14" t="s">
        <v>18</v>
      </c>
    </row>
    <row r="10" ht="15">
      <c r="B10" s="14" t="s">
        <v>19</v>
      </c>
    </row>
    <row r="11" ht="15">
      <c r="B11" s="14" t="s">
        <v>20</v>
      </c>
    </row>
    <row r="12" ht="15">
      <c r="B12" s="14" t="s">
        <v>21</v>
      </c>
    </row>
    <row r="14" ht="12.75">
      <c r="B14" s="19" t="s">
        <v>48</v>
      </c>
    </row>
    <row r="15" ht="12.75">
      <c r="B15" s="19" t="s">
        <v>49</v>
      </c>
    </row>
    <row r="16" ht="12.75">
      <c r="B16" t="s">
        <v>47</v>
      </c>
    </row>
    <row r="18" spans="2:10" ht="14.25">
      <c r="B18" s="1"/>
      <c r="C18" s="1"/>
      <c r="D18" s="6"/>
      <c r="E18" s="1"/>
      <c r="F18" s="16" t="s">
        <v>9</v>
      </c>
      <c r="G18" s="16"/>
      <c r="H18" s="16"/>
      <c r="I18" s="16"/>
      <c r="J18" s="16"/>
    </row>
    <row r="19" spans="2:10" ht="13.5">
      <c r="B19" s="1"/>
      <c r="C19" s="1"/>
      <c r="D19" s="1"/>
      <c r="E19" s="1"/>
      <c r="F19" s="5" t="s">
        <v>10</v>
      </c>
      <c r="G19" s="5" t="s">
        <v>3</v>
      </c>
      <c r="H19" s="5" t="s">
        <v>4</v>
      </c>
      <c r="I19" s="5" t="s">
        <v>5</v>
      </c>
      <c r="J19" s="5" t="s">
        <v>6</v>
      </c>
    </row>
    <row r="20" spans="2:10" ht="13.5">
      <c r="B20" s="1" t="s">
        <v>2</v>
      </c>
      <c r="C20" s="1"/>
      <c r="D20" s="1"/>
      <c r="E20" s="1"/>
      <c r="F20" s="2">
        <f>G20/24</f>
        <v>2.4499999999999997</v>
      </c>
      <c r="G20" s="2">
        <v>58.8</v>
      </c>
      <c r="H20" s="2">
        <f>G20*7</f>
        <v>411.59999999999997</v>
      </c>
      <c r="I20" s="2">
        <f>H20*4.33</f>
        <v>1782.2279999999998</v>
      </c>
      <c r="J20" s="2">
        <f>H20*52</f>
        <v>21403.199999999997</v>
      </c>
    </row>
    <row r="21" spans="2:10" ht="13.5">
      <c r="B21" s="1" t="s">
        <v>7</v>
      </c>
      <c r="C21" s="1"/>
      <c r="D21" s="1"/>
      <c r="E21" s="1"/>
      <c r="F21" s="2">
        <f>G21/24</f>
        <v>0.7291666666666666</v>
      </c>
      <c r="G21" s="2">
        <v>17.5</v>
      </c>
      <c r="H21" s="2">
        <f>G21*7</f>
        <v>122.5</v>
      </c>
      <c r="I21" s="2">
        <f>H21*4.33</f>
        <v>530.425</v>
      </c>
      <c r="J21" s="2">
        <f>H21*52</f>
        <v>6370</v>
      </c>
    </row>
    <row r="22" spans="2:10" ht="13.5">
      <c r="B22" s="1" t="s">
        <v>28</v>
      </c>
      <c r="C22" s="1"/>
      <c r="D22" s="1"/>
      <c r="E22" s="1"/>
      <c r="F22" s="2">
        <f>G22/24</f>
        <v>8.660508083140877</v>
      </c>
      <c r="G22" s="2">
        <f>H22/7</f>
        <v>207.85219399538104</v>
      </c>
      <c r="H22" s="2">
        <f>I22/4.33</f>
        <v>1454.9653579676674</v>
      </c>
      <c r="I22" s="2">
        <v>6300</v>
      </c>
      <c r="J22" s="2">
        <f>I22*12</f>
        <v>75600</v>
      </c>
    </row>
    <row r="23" spans="2:10" ht="13.5">
      <c r="B23" s="1" t="s">
        <v>8</v>
      </c>
      <c r="C23" s="1"/>
      <c r="D23" s="1"/>
      <c r="E23" s="1"/>
      <c r="F23" s="2">
        <v>200</v>
      </c>
      <c r="G23" s="2">
        <f>F23*24</f>
        <v>4800</v>
      </c>
      <c r="H23" s="2">
        <f>G23*7</f>
        <v>33600</v>
      </c>
      <c r="I23" s="2"/>
      <c r="J23" s="2"/>
    </row>
    <row r="24" spans="2:10" ht="13.5">
      <c r="B24" s="1"/>
      <c r="C24" s="1"/>
      <c r="D24" s="1"/>
      <c r="E24" s="1"/>
      <c r="F24" s="1"/>
      <c r="G24" s="1"/>
      <c r="H24" s="1"/>
      <c r="I24" s="1"/>
      <c r="J24" s="1"/>
    </row>
    <row r="25" spans="2:10" ht="13.5">
      <c r="B25" s="1"/>
      <c r="C25" s="1"/>
      <c r="D25" s="1"/>
      <c r="E25" s="1"/>
      <c r="F25" s="1"/>
      <c r="G25" s="1"/>
      <c r="H25" s="1"/>
      <c r="I25" s="1"/>
      <c r="J25" s="1"/>
    </row>
    <row r="26" spans="4:10" ht="13.5">
      <c r="D26" s="1" t="s">
        <v>11</v>
      </c>
      <c r="E26" s="1"/>
      <c r="F26" s="1"/>
      <c r="G26" s="1"/>
      <c r="H26" s="10">
        <v>2.19</v>
      </c>
      <c r="I26" s="1"/>
      <c r="J26" s="1"/>
    </row>
    <row r="27" spans="4:10" ht="13.5">
      <c r="D27" s="1" t="s">
        <v>12</v>
      </c>
      <c r="E27" s="1"/>
      <c r="F27" s="1"/>
      <c r="G27" s="1"/>
      <c r="H27" s="4">
        <f>H26/748.05</f>
        <v>0.002927611790655705</v>
      </c>
      <c r="I27" s="1"/>
      <c r="J27" s="1"/>
    </row>
    <row r="28" spans="2:10" ht="13.5">
      <c r="B28" s="1"/>
      <c r="C28" s="1"/>
      <c r="D28" s="1"/>
      <c r="E28" s="1"/>
      <c r="F28" s="1"/>
      <c r="G28" s="1"/>
      <c r="H28" s="1"/>
      <c r="I28" s="1"/>
      <c r="J28" s="1"/>
    </row>
    <row r="29" spans="2:10" ht="13.5">
      <c r="B29" s="1"/>
      <c r="C29" s="1"/>
      <c r="D29" s="1"/>
      <c r="E29" s="1"/>
      <c r="F29" s="1"/>
      <c r="G29" s="1"/>
      <c r="H29" s="1"/>
      <c r="I29" s="1"/>
      <c r="J29" s="1"/>
    </row>
    <row r="30" spans="2:10" ht="13.5">
      <c r="B30" s="1"/>
      <c r="C30" s="1"/>
      <c r="D30" s="1"/>
      <c r="E30" s="1"/>
      <c r="F30" s="16" t="s">
        <v>13</v>
      </c>
      <c r="G30" s="16"/>
      <c r="H30" s="16"/>
      <c r="I30" s="16"/>
      <c r="J30" s="16"/>
    </row>
    <row r="31" spans="2:10" ht="13.5">
      <c r="B31" s="1"/>
      <c r="C31" s="1"/>
      <c r="D31" s="1"/>
      <c r="E31" s="1"/>
      <c r="F31" s="5" t="s">
        <v>10</v>
      </c>
      <c r="G31" s="5" t="s">
        <v>3</v>
      </c>
      <c r="H31" s="5" t="s">
        <v>4</v>
      </c>
      <c r="I31" s="5" t="s">
        <v>5</v>
      </c>
      <c r="J31" s="5" t="s">
        <v>6</v>
      </c>
    </row>
    <row r="32" spans="2:10" ht="13.5">
      <c r="B32" s="1" t="s">
        <v>2</v>
      </c>
      <c r="C32" s="1"/>
      <c r="D32" s="1"/>
      <c r="E32" s="1"/>
      <c r="F32" s="3">
        <f aca="true" t="shared" si="0" ref="F32:J34">F20*$H$27</f>
        <v>0.007172648887106477</v>
      </c>
      <c r="G32" s="3">
        <f t="shared" si="0"/>
        <v>0.17214357329055546</v>
      </c>
      <c r="H32" s="3">
        <f t="shared" si="0"/>
        <v>1.205005013033888</v>
      </c>
      <c r="I32" s="3">
        <f t="shared" si="0"/>
        <v>5.217671706436735</v>
      </c>
      <c r="J32" s="3">
        <f t="shared" si="0"/>
        <v>62.66026067776218</v>
      </c>
    </row>
    <row r="33" spans="2:10" ht="13.5">
      <c r="B33" s="1" t="s">
        <v>7</v>
      </c>
      <c r="C33" s="1"/>
      <c r="D33" s="1"/>
      <c r="E33" s="1"/>
      <c r="F33" s="3">
        <f t="shared" si="0"/>
        <v>0.0021347169306864516</v>
      </c>
      <c r="G33" s="3">
        <f t="shared" si="0"/>
        <v>0.05123320633647484</v>
      </c>
      <c r="H33" s="3">
        <f t="shared" si="0"/>
        <v>0.3586324443553239</v>
      </c>
      <c r="I33" s="3">
        <f t="shared" si="0"/>
        <v>1.5528784840585523</v>
      </c>
      <c r="J33" s="3">
        <f t="shared" si="0"/>
        <v>18.648887106476842</v>
      </c>
    </row>
    <row r="34" spans="2:10" ht="13.5">
      <c r="B34" s="1" t="s">
        <v>28</v>
      </c>
      <c r="C34" s="1"/>
      <c r="D34" s="1"/>
      <c r="E34" s="1"/>
      <c r="F34" s="3">
        <f t="shared" si="0"/>
        <v>0.02535460557727227</v>
      </c>
      <c r="G34" s="3">
        <f t="shared" si="0"/>
        <v>0.6085105338545345</v>
      </c>
      <c r="H34" s="3">
        <f t="shared" si="0"/>
        <v>4.259573736981742</v>
      </c>
      <c r="I34" s="3">
        <f t="shared" si="0"/>
        <v>18.443954281130942</v>
      </c>
      <c r="J34" s="3">
        <f t="shared" si="0"/>
        <v>221.3274513735713</v>
      </c>
    </row>
    <row r="35" spans="2:10" ht="13.5">
      <c r="B35" s="1" t="s">
        <v>8</v>
      </c>
      <c r="C35" s="1"/>
      <c r="D35" s="1"/>
      <c r="E35" s="1"/>
      <c r="F35" s="3">
        <f>F23*$H$27</f>
        <v>0.5855223581311411</v>
      </c>
      <c r="G35" s="3">
        <f>G23*$H$27</f>
        <v>14.052536595147384</v>
      </c>
      <c r="H35" s="3">
        <f>H23*$H$27</f>
        <v>98.3677561660317</v>
      </c>
      <c r="I35" s="3"/>
      <c r="J35" s="3"/>
    </row>
    <row r="38" spans="8:10" ht="31.5">
      <c r="H38" s="7"/>
      <c r="J38" s="8" t="s">
        <v>22</v>
      </c>
    </row>
    <row r="39" ht="31.5">
      <c r="J39" s="8" t="s">
        <v>23</v>
      </c>
    </row>
    <row r="40" spans="2:10" ht="12.75">
      <c r="B40" s="11"/>
      <c r="C40" s="11"/>
      <c r="D40" s="11"/>
      <c r="E40" s="11"/>
      <c r="F40" s="11"/>
      <c r="G40" s="11"/>
      <c r="H40" s="11"/>
      <c r="I40" s="11"/>
      <c r="J40" s="11"/>
    </row>
    <row r="41" spans="2:10" ht="12.75">
      <c r="B41" s="11"/>
      <c r="C41" s="11"/>
      <c r="D41" s="11"/>
      <c r="E41" s="11"/>
      <c r="F41" s="11"/>
      <c r="G41" s="11"/>
      <c r="H41" s="11"/>
      <c r="I41" s="11"/>
      <c r="J41" s="11"/>
    </row>
    <row r="42" spans="2:10" ht="12.75">
      <c r="B42" s="17"/>
      <c r="C42" s="17"/>
      <c r="D42" s="17"/>
      <c r="E42" s="12"/>
      <c r="F42" s="11"/>
      <c r="G42" s="11"/>
      <c r="H42" s="11"/>
      <c r="I42" s="11"/>
      <c r="J42" s="11"/>
    </row>
    <row r="43" spans="2:10" ht="12.75">
      <c r="B43" s="17"/>
      <c r="C43" s="18"/>
      <c r="D43" s="17"/>
      <c r="E43" s="12"/>
      <c r="F43" s="11"/>
      <c r="G43" s="11"/>
      <c r="H43" s="11"/>
      <c r="I43" s="11"/>
      <c r="J43" s="11"/>
    </row>
    <row r="44" spans="2:10" ht="12.75">
      <c r="B44" s="17"/>
      <c r="C44" s="18"/>
      <c r="D44" s="17"/>
      <c r="E44" s="12"/>
      <c r="F44" s="11"/>
      <c r="G44" s="11"/>
      <c r="H44" s="11"/>
      <c r="I44" s="11"/>
      <c r="J44" s="11"/>
    </row>
    <row r="45" spans="2:10" ht="12.75">
      <c r="B45" s="17"/>
      <c r="C45" s="17"/>
      <c r="D45" s="17"/>
      <c r="E45" s="12"/>
      <c r="F45" s="11"/>
      <c r="G45" s="11"/>
      <c r="H45" s="11"/>
      <c r="I45" s="11"/>
      <c r="J45" s="11"/>
    </row>
    <row r="46" ht="12.75">
      <c r="J46" s="9"/>
    </row>
  </sheetData>
  <sheetProtection sheet="1" objects="1" scenarios="1"/>
  <mergeCells count="2">
    <mergeCell ref="F18:J18"/>
    <mergeCell ref="F30:J30"/>
  </mergeCells>
  <printOptions horizontalCentered="1" verticalCentered="1"/>
  <pageMargins left="0.5" right="0.5" top="0.5" bottom="0.5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9"/>
  <sheetViews>
    <sheetView workbookViewId="0" topLeftCell="A7">
      <selection activeCell="A19" sqref="A19:A25"/>
    </sheetView>
  </sheetViews>
  <sheetFormatPr defaultColWidth="9.140625" defaultRowHeight="12.75"/>
  <sheetData>
    <row r="1" ht="12.75">
      <c r="A1" t="s">
        <v>24</v>
      </c>
    </row>
    <row r="3" ht="12.75">
      <c r="A3" t="s">
        <v>25</v>
      </c>
    </row>
    <row r="4" ht="12.75">
      <c r="A4" t="s">
        <v>26</v>
      </c>
    </row>
    <row r="5" ht="12.75">
      <c r="A5" t="s">
        <v>27</v>
      </c>
    </row>
    <row r="7" ht="12.75">
      <c r="A7" t="s">
        <v>29</v>
      </c>
    </row>
    <row r="8" ht="12.75">
      <c r="A8" t="s">
        <v>30</v>
      </c>
    </row>
    <row r="9" ht="12.75">
      <c r="A9" t="s">
        <v>31</v>
      </c>
    </row>
    <row r="11" ht="12.75">
      <c r="A11" t="s">
        <v>39</v>
      </c>
    </row>
    <row r="12" ht="12.75">
      <c r="A12" t="s">
        <v>40</v>
      </c>
    </row>
    <row r="13" ht="12.75">
      <c r="A13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9" ht="12.75">
      <c r="A19" t="s">
        <v>32</v>
      </c>
    </row>
    <row r="20" ht="12.75">
      <c r="A20" t="s">
        <v>33</v>
      </c>
    </row>
    <row r="21" ht="12.75">
      <c r="A21" t="s">
        <v>34</v>
      </c>
    </row>
    <row r="23" ht="12.75">
      <c r="A23" t="s">
        <v>35</v>
      </c>
    </row>
    <row r="24" ht="12.75">
      <c r="A24" t="s">
        <v>36</v>
      </c>
    </row>
    <row r="25" ht="12.75">
      <c r="A25" t="s">
        <v>37</v>
      </c>
    </row>
    <row r="27" ht="12.75">
      <c r="A27" t="s">
        <v>38</v>
      </c>
    </row>
    <row r="28" ht="12.75">
      <c r="A28" t="s">
        <v>45</v>
      </c>
    </row>
    <row r="29" ht="12.75">
      <c r="A29" t="s">
        <v>46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Linda</cp:lastModifiedBy>
  <cp:lastPrinted>2007-07-16T15:09:52Z</cp:lastPrinted>
  <dcterms:created xsi:type="dcterms:W3CDTF">2005-12-29T23:56:02Z</dcterms:created>
  <dcterms:modified xsi:type="dcterms:W3CDTF">2007-07-16T15:13:27Z</dcterms:modified>
  <cp:category/>
  <cp:version/>
  <cp:contentType/>
  <cp:contentStatus/>
</cp:coreProperties>
</file>